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TMSMIR~1\AppData\Local\Temp\WebAccessAgentCache\RX\msal\MSAL_TMSMIRNOVA\"/>
    </mc:Choice>
  </mc:AlternateContent>
  <bookViews>
    <workbookView xWindow="-120" yWindow="-120" windowWidth="29040" windowHeight="15840"/>
  </bookViews>
  <sheets>
    <sheet name="Расчет НМЦД" sheetId="1" r:id="rId1"/>
    <sheet name="НМЦД Иной метод" sheetId="2" r:id="rId2"/>
  </sheets>
  <definedNames>
    <definedName name="_xlnm.Print_Area" localSheetId="0">'Расчет НМЦД'!$A$1:$N$30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K13" i="1"/>
  <c r="L13" i="1" s="1" a="1"/>
  <c r="L13" i="1" s="1"/>
  <c r="M13" i="1" s="1"/>
  <c r="N13" i="1"/>
  <c r="E14" i="1"/>
  <c r="K14" i="1"/>
  <c r="L14" i="1" s="1" a="1"/>
  <c r="L14" i="1" s="1"/>
  <c r="N14" i="1"/>
  <c r="E15" i="1"/>
  <c r="K15" i="1"/>
  <c r="L15" i="1" s="1" a="1"/>
  <c r="L15" i="1" s="1"/>
  <c r="N15" i="1"/>
  <c r="E16" i="1"/>
  <c r="K16" i="1"/>
  <c r="L16" i="1" s="1" a="1"/>
  <c r="L16" i="1" s="1"/>
  <c r="N16" i="1"/>
  <c r="E17" i="1"/>
  <c r="K17" i="1"/>
  <c r="L17" i="1" s="1" a="1"/>
  <c r="L17" i="1" s="1"/>
  <c r="N17" i="1"/>
  <c r="M17" i="1" l="1"/>
  <c r="M15" i="1"/>
  <c r="M16" i="1"/>
  <c r="M14" i="1"/>
  <c r="J18" i="1" l="1"/>
  <c r="H18" i="1" l="1"/>
  <c r="I18" i="1" l="1"/>
  <c r="I22" i="1" s="1"/>
  <c r="N12" i="1" l="1"/>
  <c r="K12" i="1"/>
  <c r="L12" i="1" s="1" a="1"/>
  <c r="E12" i="1"/>
  <c r="L12" i="1" l="1"/>
  <c r="M12" i="1" s="1"/>
  <c r="N18" i="1" l="1"/>
</calcChain>
</file>

<file path=xl/sharedStrings.xml><?xml version="1.0" encoding="utf-8"?>
<sst xmlns="http://schemas.openxmlformats.org/spreadsheetml/2006/main" count="57" uniqueCount="52">
  <si>
    <t>УТВЕРЖДАЮ</t>
  </si>
  <si>
    <t>Наименование предмета закупки</t>
  </si>
  <si>
    <t>Описание предмета закупки (характеристика)</t>
  </si>
  <si>
    <t>ОКПД2</t>
  </si>
  <si>
    <t>ОКВЭД2</t>
  </si>
  <si>
    <t>Ед. изм</t>
  </si>
  <si>
    <t>Кол-во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</si>
  <si>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</si>
  <si>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</si>
  <si>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</si>
  <si>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</si>
  <si>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</si>
  <si>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t>ИТОГО:</t>
  </si>
  <si>
    <t>* При определении Н(М)ЦК, ЦКЕП контракта Заказчиком применяется Приказ Минэкономразвития России от 02.10.2013 N 567</t>
  </si>
  <si>
    <t>Используемый метод определения НМЦД:</t>
  </si>
  <si>
    <t xml:space="preserve">метод сопоставимых рыночных цен (анализ рынка) </t>
  </si>
  <si>
    <t>НМЦД</t>
  </si>
  <si>
    <t>Приложение: 3 коммерческих предложения</t>
  </si>
  <si>
    <t xml:space="preserve">         (подпись/расшифровка подписи)</t>
  </si>
  <si>
    <t>________________________________________</t>
  </si>
  <si>
    <t>________________________ /</t>
  </si>
  <si>
    <t>_____________________  /</t>
  </si>
  <si>
    <r>
      <rPr>
        <b/>
        <sz val="16"/>
        <color indexed="8"/>
        <rFont val="Times New Roman"/>
        <family val="1"/>
        <charset val="204"/>
      </rPr>
      <t>коэффициент вариации цен V (%)</t>
    </r>
    <r>
      <rPr>
        <b/>
        <sz val="14"/>
        <color indexed="8"/>
        <rFont val="Times New Roman"/>
        <family val="1"/>
        <charset val="204"/>
      </rPr>
      <t xml:space="preserve">           </t>
    </r>
    <r>
      <rPr>
        <i/>
        <sz val="14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</si>
  <si>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6"/>
        <color indexed="8"/>
        <rFont val="Times New Roman"/>
        <family val="1"/>
        <charset val="204"/>
      </rPr>
      <t>Расчет Н(М)ЦК по формуле</t>
    </r>
    <r>
      <rPr>
        <sz val="16"/>
        <color indexed="8"/>
        <rFont val="Times New Roman"/>
        <family val="1"/>
        <charset val="204"/>
      </rPr>
      <t xml:space="preserve"> </t>
    </r>
    <r>
      <rPr>
        <sz val="14"/>
        <color indexed="8"/>
        <rFont val="Times New Roman"/>
        <family val="1"/>
        <charset val="204"/>
      </rPr>
      <t xml:space="preserve">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</si>
  <si>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"____"____________ 2025</t>
  </si>
  <si>
    <t xml:space="preserve">Коммерческое предложение 1 № </t>
  </si>
  <si>
    <t xml:space="preserve">Коммерческое предложение 2 № </t>
  </si>
  <si>
    <t xml:space="preserve">Коммерческое предложение 3 № </t>
  </si>
  <si>
    <t>Руководитель организации/ уполномоченное лицо</t>
  </si>
  <si>
    <t>/                            /</t>
  </si>
  <si>
    <t>Обоснование начальной (максимальной) цены договора "                                                                                                                                    "</t>
  </si>
  <si>
    <t xml:space="preserve"> Заказчиком принято решение установить начальную (максимальную) цену Договора  в размере  () рублей 00 копеек, принятую как минимальную/среднюю из КП по методу сопоставимых рыночных цен (анализа рынка).</t>
  </si>
  <si>
    <t>Образец</t>
  </si>
  <si>
    <t>ФИО</t>
  </si>
  <si>
    <t>ОБОСНОВАНИЕ
начальной (максимальной) цены договора, цены договора, заключаемого с единственным поставщиком (исполнителем, подрядчиком), формулы цены и максимального значения цены договора, цены единицы товара, работы, услуги и максимального значения цены договора</t>
  </si>
  <si>
    <t xml:space="preserve">     В соответствии с п. 6.6 раздела 3 главы II Положения о закупке товаров, работ, услуг для нужд Университета имени О.Е. Кутафина (МГЮА) (далее – Положение) для обоснования цены договора, заключаемого с единственным поставщиком (исполнителем, подрядчиком) применяется иной метод.</t>
  </si>
  <si>
    <t xml:space="preserve">    Применение методов, предусмотренных п. 6 раздела 3 главы II Положения невозможно, в связи со спецификой дисциплины, требующей особые профессиональные навыки, которыми должен обладать приглашенный преподаватель-практик для разработки программы и освоения слушателями профессиональных компетенций в рамках изучаемой программы.</t>
  </si>
  <si>
    <t xml:space="preserve">    Цена договора на оказание услуг по разработке электронных учебных курсов (ЭУК) составляет 470 000 (Четыреста семьдесят тысяч) рублей 00 копеек.</t>
  </si>
  <si>
    <t xml:space="preserve">    Расчет цены договора, заключаемого с единственным поставщиком (исполнителем, подрядчиком) произведен на основании Условий и ставок оплаты труда научно-педагогических работников и сотрудников Университета, участвующих в оказании услуг по программе профессиональной переподготовки «Создание нового поколения биоразлагаемых полимерных композитов», утвержденных 11.12.2020 (изм. от 30.07.2021) и указан в Таблице 1.</t>
  </si>
  <si>
    <t>Таблица 1</t>
  </si>
  <si>
    <t>№ п/п</t>
  </si>
  <si>
    <t>Наименование услуг</t>
  </si>
  <si>
    <t>Количество</t>
  </si>
  <si>
    <t>Единица измерения</t>
  </si>
  <si>
    <t>Цена за ед., руб.</t>
  </si>
  <si>
    <t>Стоимость, руб.</t>
  </si>
  <si>
    <t>Оказание услуг по разработке электронных учебных курсов (ЭУК)</t>
  </si>
  <si>
    <t>усл. ед.</t>
  </si>
  <si>
    <t>470 000,00</t>
  </si>
  <si>
    <t>Итого:</t>
  </si>
  <si>
    <t>Ответственный исполнитель                                                                 /                              /</t>
  </si>
  <si>
    <t>Приложение № 3                                                                          к приказу Университета имени О.Е. Кутафина (МГЮА)          от "18" июля 2025 г. № 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</si>
</sst>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3F3F3F"/>
      <name val="Times New Roman"/>
      <family val="1"/>
      <charset val="204"/>
    </font>
    <font>
      <b/>
      <sz val="16"/>
      <color rgb="FF3F3F3F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0" borderId="0">
      <alignment vertical="center" wrapText="1"/>
    </xf>
    <xf numFmtId="0" fontId="9" fillId="0" borderId="0"/>
    <xf numFmtId="0" fontId="1" fillId="0" borderId="0"/>
  </cellStyleXfs>
  <cellXfs count="108">
    <xf numFmtId="0" fontId="0" fillId="0" borderId="0" xfId="0"/>
    <xf numFmtId="0" fontId="4" fillId="0" borderId="0" xfId="2" applyFont="1" applyFill="1">
      <alignment vertical="center" wrapText="1"/>
    </xf>
    <xf numFmtId="0" fontId="4" fillId="0" borderId="0" xfId="2" applyFont="1" applyFill="1" applyBorder="1" applyAlignment="1">
      <alignment horizontal="left" wrapText="1"/>
    </xf>
    <xf numFmtId="0" fontId="4" fillId="0" borderId="0" xfId="2" applyFont="1" applyFill="1" applyAlignment="1"/>
    <xf numFmtId="0" fontId="10" fillId="0" borderId="0" xfId="2" applyFont="1" applyFill="1" applyAlignment="1"/>
    <xf numFmtId="0" fontId="1" fillId="0" borderId="0" xfId="4"/>
    <xf numFmtId="0" fontId="12" fillId="0" borderId="0" xfId="4" applyFont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0" fillId="0" borderId="0" xfId="2" applyFont="1" applyAlignment="1"/>
    <xf numFmtId="0" fontId="4" fillId="0" borderId="0" xfId="2" applyFont="1" applyFill="1" applyBorder="1" applyAlignment="1" applyProtection="1">
      <alignment horizontal="center" vertical="center"/>
      <protection locked="0"/>
    </xf>
    <xf numFmtId="0" fontId="10" fillId="3" borderId="0" xfId="2" applyFont="1" applyFill="1" applyAlignment="1"/>
    <xf numFmtId="0" fontId="13" fillId="0" borderId="0" xfId="4" applyFont="1"/>
    <xf numFmtId="0" fontId="5" fillId="0" borderId="0" xfId="0" applyFont="1" applyAlignment="1">
      <alignment wrapText="1"/>
    </xf>
    <xf numFmtId="0" fontId="4" fillId="3" borderId="0" xfId="2" applyFont="1" applyFill="1">
      <alignment vertical="center" wrapText="1"/>
    </xf>
    <xf numFmtId="0" fontId="4" fillId="3" borderId="0" xfId="2" applyFont="1" applyFill="1" applyAlignment="1"/>
    <xf numFmtId="0" fontId="0" fillId="3" borderId="0" xfId="0" applyFill="1"/>
    <xf numFmtId="0" fontId="16" fillId="0" borderId="0" xfId="2" applyFont="1" applyFill="1" applyAlignment="1">
      <alignment horizontal="center" wrapText="1"/>
    </xf>
    <xf numFmtId="14" fontId="16" fillId="0" borderId="0" xfId="2" applyNumberFormat="1" applyFont="1" applyFill="1" applyAlignment="1">
      <alignment vertical="center" wrapText="1"/>
    </xf>
    <xf numFmtId="0" fontId="10" fillId="0" borderId="0" xfId="2" applyFont="1" applyFill="1" applyBorder="1" applyAlignment="1"/>
    <xf numFmtId="0" fontId="10" fillId="0" borderId="0" xfId="2" applyFont="1" applyAlignment="1">
      <alignment horizontal="center" vertical="center"/>
    </xf>
    <xf numFmtId="0" fontId="6" fillId="0" borderId="2" xfId="2" applyFont="1" applyFill="1" applyBorder="1" applyAlignment="1">
      <alignment horizontal="center" vertical="top" wrapText="1"/>
    </xf>
    <xf numFmtId="0" fontId="6" fillId="0" borderId="2" xfId="2" applyFont="1" applyFill="1" applyBorder="1" applyAlignment="1">
      <alignment horizontal="center" vertical="center" wrapText="1"/>
    </xf>
    <xf numFmtId="0" fontId="23" fillId="3" borderId="3" xfId="2" applyFont="1" applyFill="1" applyBorder="1" applyAlignment="1" applyProtection="1">
      <alignment horizontal="center" vertical="center" wrapText="1" shrinkToFit="1"/>
      <protection locked="0"/>
    </xf>
    <xf numFmtId="0" fontId="23" fillId="0" borderId="3" xfId="2" applyNumberFormat="1" applyFont="1" applyFill="1" applyBorder="1" applyAlignment="1" applyProtection="1">
      <alignment horizontal="center" vertical="center" wrapText="1"/>
      <protection locked="0"/>
    </xf>
    <xf numFmtId="4" fontId="18" fillId="3" borderId="4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4" xfId="3" applyNumberFormat="1" applyFont="1" applyFill="1" applyBorder="1" applyAlignment="1" applyProtection="1">
      <alignment horizontal="center" vertical="center" wrapText="1"/>
    </xf>
    <xf numFmtId="4" fontId="18" fillId="3" borderId="4" xfId="3" applyNumberFormat="1" applyFont="1" applyFill="1" applyBorder="1" applyAlignment="1" applyProtection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0" fontId="23" fillId="0" borderId="19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top" wrapText="1"/>
    </xf>
    <xf numFmtId="0" fontId="21" fillId="0" borderId="2" xfId="2" applyFont="1" applyFill="1" applyBorder="1" applyAlignment="1">
      <alignment horizontal="center" vertical="top" wrapText="1"/>
    </xf>
    <xf numFmtId="164" fontId="23" fillId="0" borderId="4" xfId="2" applyNumberFormat="1" applyFont="1" applyFill="1" applyBorder="1" applyAlignment="1" applyProtection="1">
      <alignment horizontal="center" vertical="center" wrapText="1"/>
      <protection locked="0"/>
    </xf>
    <xf numFmtId="164" fontId="23" fillId="0" borderId="19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vertical="center" wrapText="1"/>
    </xf>
    <xf numFmtId="0" fontId="21" fillId="0" borderId="25" xfId="2" applyFont="1" applyFill="1" applyBorder="1" applyAlignment="1">
      <alignment vertical="top" wrapText="1"/>
    </xf>
    <xf numFmtId="0" fontId="6" fillId="0" borderId="27" xfId="2" applyFont="1" applyFill="1" applyBorder="1" applyAlignment="1">
      <alignment horizontal="center" vertical="top" wrapText="1"/>
    </xf>
    <xf numFmtId="0" fontId="6" fillId="0" borderId="28" xfId="2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left" vertical="center" wrapText="1"/>
    </xf>
    <xf numFmtId="0" fontId="25" fillId="2" borderId="29" xfId="1" applyFont="1" applyBorder="1" applyAlignment="1">
      <alignment vertical="center" wrapText="1"/>
    </xf>
    <xf numFmtId="4" fontId="24" fillId="2" borderId="29" xfId="1" applyNumberFormat="1" applyFont="1" applyBorder="1" applyAlignment="1">
      <alignment horizontal="center" vertical="center" wrapText="1"/>
    </xf>
    <xf numFmtId="4" fontId="24" fillId="2" borderId="30" xfId="1" applyNumberFormat="1" applyFont="1" applyBorder="1" applyAlignment="1">
      <alignment horizontal="center" vertical="center" wrapText="1"/>
    </xf>
    <xf numFmtId="0" fontId="23" fillId="3" borderId="12" xfId="2" applyFont="1" applyFill="1" applyBorder="1" applyAlignment="1">
      <alignment vertical="center" wrapText="1"/>
    </xf>
    <xf numFmtId="0" fontId="23" fillId="3" borderId="14" xfId="2" applyFont="1" applyFill="1" applyBorder="1" applyAlignment="1">
      <alignment vertical="center" wrapText="1"/>
    </xf>
    <xf numFmtId="0" fontId="23" fillId="0" borderId="3" xfId="2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/>
    </xf>
    <xf numFmtId="0" fontId="27" fillId="0" borderId="17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29" fillId="0" borderId="37" xfId="0" applyFont="1" applyBorder="1" applyAlignment="1">
      <alignment horizontal="justify" vertical="center" wrapText="1"/>
    </xf>
    <xf numFmtId="0" fontId="29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justify" vertical="center" wrapText="1"/>
    </xf>
    <xf numFmtId="0" fontId="5" fillId="0" borderId="40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4" fillId="0" borderId="0" xfId="2" applyFont="1" applyFill="1" applyAlignment="1">
      <alignment horizontal="center" vertical="center" wrapText="1"/>
    </xf>
    <xf numFmtId="0" fontId="6" fillId="3" borderId="35" xfId="2" applyFont="1" applyFill="1" applyBorder="1" applyAlignment="1">
      <alignment horizontal="center" vertical="center" wrapText="1"/>
    </xf>
    <xf numFmtId="0" fontId="6" fillId="3" borderId="36" xfId="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1" fillId="0" borderId="21" xfId="2" applyFont="1" applyFill="1" applyBorder="1" applyAlignment="1">
      <alignment horizontal="center" vertical="center" wrapText="1"/>
    </xf>
    <xf numFmtId="0" fontId="21" fillId="0" borderId="16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wrapText="1"/>
    </xf>
    <xf numFmtId="0" fontId="21" fillId="3" borderId="0" xfId="2" applyFont="1" applyFill="1" applyBorder="1" applyAlignment="1">
      <alignment horizontal="center" vertical="center" wrapText="1"/>
    </xf>
    <xf numFmtId="2" fontId="21" fillId="0" borderId="22" xfId="2" applyNumberFormat="1" applyFont="1" applyFill="1" applyBorder="1" applyAlignment="1">
      <alignment horizontal="center" vertical="top" wrapText="1"/>
    </xf>
    <xf numFmtId="2" fontId="21" fillId="0" borderId="23" xfId="2" applyNumberFormat="1" applyFont="1" applyFill="1" applyBorder="1" applyAlignment="1">
      <alignment horizontal="center" vertical="top" wrapText="1"/>
    </xf>
    <xf numFmtId="2" fontId="21" fillId="0" borderId="24" xfId="2" applyNumberFormat="1" applyFont="1" applyFill="1" applyBorder="1" applyAlignment="1">
      <alignment horizontal="center" vertical="top" wrapText="1"/>
    </xf>
    <xf numFmtId="0" fontId="21" fillId="0" borderId="20" xfId="2" applyFont="1" applyFill="1" applyBorder="1" applyAlignment="1">
      <alignment horizontal="center" vertical="center" wrapText="1"/>
    </xf>
    <xf numFmtId="0" fontId="21" fillId="0" borderId="26" xfId="2" applyFont="1" applyFill="1" applyBorder="1" applyAlignment="1">
      <alignment horizontal="center" vertical="center" wrapText="1"/>
    </xf>
    <xf numFmtId="0" fontId="21" fillId="0" borderId="22" xfId="2" applyFont="1" applyFill="1" applyBorder="1" applyAlignment="1">
      <alignment horizontal="center" vertical="center" wrapText="1"/>
    </xf>
    <xf numFmtId="0" fontId="21" fillId="0" borderId="23" xfId="2" applyFont="1" applyFill="1" applyBorder="1" applyAlignment="1">
      <alignment horizontal="center" vertical="center" wrapText="1"/>
    </xf>
    <xf numFmtId="14" fontId="16" fillId="0" borderId="0" xfId="2" applyNumberFormat="1" applyFont="1" applyFill="1" applyAlignment="1">
      <alignment horizontal="right" vertical="center" wrapText="1"/>
    </xf>
    <xf numFmtId="0" fontId="21" fillId="3" borderId="31" xfId="2" applyFont="1" applyFill="1" applyBorder="1" applyAlignment="1">
      <alignment horizontal="center" vertical="center" wrapText="1"/>
    </xf>
    <xf numFmtId="0" fontId="21" fillId="3" borderId="32" xfId="2" applyFont="1" applyFill="1" applyBorder="1" applyAlignment="1">
      <alignment horizontal="center" vertical="center" wrapText="1"/>
    </xf>
    <xf numFmtId="0" fontId="21" fillId="3" borderId="33" xfId="2" applyFont="1" applyFill="1" applyBorder="1" applyAlignment="1">
      <alignment horizontal="center" vertical="center" wrapText="1"/>
    </xf>
    <xf numFmtId="0" fontId="21" fillId="3" borderId="34" xfId="2" applyFont="1" applyFill="1" applyBorder="1" applyAlignment="1">
      <alignment horizontal="center" vertical="center" wrapText="1"/>
    </xf>
    <xf numFmtId="0" fontId="24" fillId="2" borderId="10" xfId="1" applyFont="1" applyBorder="1" applyAlignment="1">
      <alignment horizontal="right" vertical="center" wrapText="1"/>
    </xf>
    <xf numFmtId="0" fontId="24" fillId="2" borderId="17" xfId="1" applyFont="1" applyBorder="1" applyAlignment="1">
      <alignment horizontal="right" vertical="center" wrapText="1"/>
    </xf>
    <xf numFmtId="0" fontId="24" fillId="2" borderId="13" xfId="1" applyFont="1" applyBorder="1" applyAlignment="1">
      <alignment horizontal="right" vertical="center" wrapText="1"/>
    </xf>
    <xf numFmtId="0" fontId="24" fillId="2" borderId="15" xfId="1" applyFont="1" applyBorder="1" applyAlignment="1">
      <alignment horizontal="right" vertical="center" wrapText="1"/>
    </xf>
    <xf numFmtId="0" fontId="8" fillId="0" borderId="5" xfId="2" applyFont="1" applyFill="1" applyBorder="1" applyAlignment="1">
      <alignment horizontal="left" wrapText="1"/>
    </xf>
    <xf numFmtId="0" fontId="10" fillId="0" borderId="0" xfId="2" applyFont="1" applyFill="1" applyAlignment="1">
      <alignment horizontal="center" vertical="center"/>
    </xf>
    <xf numFmtId="0" fontId="15" fillId="0" borderId="12" xfId="4" applyFont="1" applyFill="1" applyBorder="1" applyAlignment="1">
      <alignment horizontal="center" vertical="center"/>
    </xf>
    <xf numFmtId="0" fontId="15" fillId="0" borderId="13" xfId="4" applyFont="1" applyFill="1" applyBorder="1" applyAlignment="1">
      <alignment horizontal="center" vertical="center"/>
    </xf>
    <xf numFmtId="0" fontId="15" fillId="0" borderId="14" xfId="4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11" xfId="4" applyFont="1" applyBorder="1" applyAlignment="1">
      <alignment horizontal="center" vertical="center"/>
    </xf>
    <xf numFmtId="4" fontId="17" fillId="4" borderId="6" xfId="4" applyNumberFormat="1" applyFont="1" applyFill="1" applyBorder="1" applyAlignment="1">
      <alignment horizontal="center" vertical="center"/>
    </xf>
    <xf numFmtId="4" fontId="17" fillId="4" borderId="7" xfId="4" applyNumberFormat="1" applyFont="1" applyFill="1" applyBorder="1" applyAlignment="1">
      <alignment horizontal="center" vertical="center"/>
    </xf>
    <xf numFmtId="4" fontId="17" fillId="4" borderId="8" xfId="4" applyNumberFormat="1" applyFont="1" applyFill="1" applyBorder="1" applyAlignment="1">
      <alignment horizontal="center" vertical="center"/>
    </xf>
    <xf numFmtId="4" fontId="17" fillId="4" borderId="9" xfId="4" applyNumberFormat="1" applyFont="1" applyFill="1" applyBorder="1" applyAlignment="1">
      <alignment horizontal="center" vertical="center"/>
    </xf>
    <xf numFmtId="4" fontId="17" fillId="4" borderId="10" xfId="4" applyNumberFormat="1" applyFont="1" applyFill="1" applyBorder="1" applyAlignment="1">
      <alignment horizontal="center" vertical="center"/>
    </xf>
    <xf numFmtId="4" fontId="17" fillId="4" borderId="11" xfId="4" applyNumberFormat="1" applyFont="1" applyFill="1" applyBorder="1" applyAlignment="1">
      <alignment horizontal="center" vertical="center"/>
    </xf>
    <xf numFmtId="0" fontId="10" fillId="3" borderId="0" xfId="2" applyFont="1" applyFill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9" fillId="0" borderId="41" xfId="0" applyFont="1" applyBorder="1" applyAlignment="1">
      <alignment horizontal="right" vertical="center" wrapText="1"/>
    </xf>
    <xf numFmtId="0" fontId="29" fillId="0" borderId="42" xfId="0" applyFont="1" applyBorder="1" applyAlignment="1">
      <alignment horizontal="right" vertical="center" wrapText="1"/>
    </xf>
    <xf numFmtId="0" fontId="29" fillId="0" borderId="38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5">
    <cellStyle name="Вывод" xfId="1" builtinId="21"/>
    <cellStyle name="Обычный" xfId="0" builtinId="0"/>
    <cellStyle name="Обычный 2" xfId="2"/>
    <cellStyle name="Обычный 3" xfId="4"/>
    <cellStyle name="Обычный_Лист1" xfId="3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32656</xdr:colOff>
      <xdr:row>9</xdr:row>
      <xdr:rowOff>2877004</xdr:rowOff>
    </xdr:from>
    <xdr:to>
      <xdr:col>14</xdr:col>
      <xdr:colOff>13606</xdr:colOff>
      <xdr:row>9</xdr:row>
      <xdr:rowOff>3251654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8120" y="7285718"/>
          <a:ext cx="2185307" cy="374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277586</xdr:colOff>
      <xdr:row>9</xdr:row>
      <xdr:rowOff>1400629</xdr:rowOff>
    </xdr:from>
    <xdr:to>
      <xdr:col>12</xdr:col>
      <xdr:colOff>1677035</xdr:colOff>
      <xdr:row>9</xdr:row>
      <xdr:rowOff>1918607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03836" y="6612165"/>
          <a:ext cx="1399449" cy="51797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73479</xdr:colOff>
      <xdr:row>9</xdr:row>
      <xdr:rowOff>1375227</xdr:rowOff>
    </xdr:from>
    <xdr:to>
      <xdr:col>11</xdr:col>
      <xdr:colOff>1349903</xdr:colOff>
      <xdr:row>9</xdr:row>
      <xdr:rowOff>1932212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3765" y="6586763"/>
          <a:ext cx="1276424" cy="5569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359229</xdr:colOff>
      <xdr:row>9</xdr:row>
      <xdr:rowOff>2299607</xdr:rowOff>
    </xdr:from>
    <xdr:to>
      <xdr:col>13</xdr:col>
      <xdr:colOff>2257953</xdr:colOff>
      <xdr:row>9</xdr:row>
      <xdr:rowOff>2754992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5729" y="7511143"/>
          <a:ext cx="1898724" cy="4553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401863</xdr:colOff>
      <xdr:row>9</xdr:row>
      <xdr:rowOff>2013858</xdr:rowOff>
    </xdr:from>
    <xdr:to>
      <xdr:col>13</xdr:col>
      <xdr:colOff>560613</xdr:colOff>
      <xdr:row>9</xdr:row>
      <xdr:rowOff>2229758</xdr:rowOff>
    </xdr:to>
    <xdr:pic>
      <xdr:nvPicPr>
        <xdr:cNvPr id="13" name="Pictur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7327" y="6422572"/>
          <a:ext cx="158750" cy="215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5"/>
  <sheetViews>
    <sheetView tabSelected="1" zoomScale="62" zoomScaleNormal="62" zoomScaleSheetLayoutView="30" workbookViewId="0">
      <selection activeCell="L1" sqref="L1:N1"/>
    </sheetView>
  </sheetViews>
  <sheetFormatPr defaultRowHeight="15" x14ac:dyDescent="0.25"/>
  <cols>
    <col min="1" max="1" width="75.7109375" customWidth="1"/>
    <col min="2" max="2" width="55.7109375" style="15" customWidth="1"/>
    <col min="3" max="3" width="20.7109375" customWidth="1"/>
    <col min="4" max="4" width="18.85546875" customWidth="1"/>
    <col min="5" max="5" width="13.7109375" customWidth="1"/>
    <col min="6" max="6" width="10.5703125" customWidth="1"/>
    <col min="7" max="7" width="10.42578125" customWidth="1"/>
    <col min="8" max="10" width="22.7109375" customWidth="1"/>
    <col min="11" max="11" width="15.7109375" customWidth="1"/>
    <col min="12" max="12" width="21.85546875" customWidth="1"/>
    <col min="13" max="13" width="30" customWidth="1"/>
    <col min="14" max="14" width="40.7109375" customWidth="1"/>
    <col min="15" max="15" width="17" customWidth="1"/>
  </cols>
  <sheetData>
    <row r="1" spans="1:14" ht="84.75" customHeight="1" x14ac:dyDescent="0.25">
      <c r="A1" s="1"/>
      <c r="B1" s="13"/>
      <c r="C1" s="1"/>
      <c r="D1" s="1"/>
      <c r="E1" s="1"/>
      <c r="F1" s="1"/>
      <c r="G1" s="1"/>
      <c r="H1" s="1"/>
      <c r="I1" s="1"/>
      <c r="J1" s="1"/>
      <c r="K1" s="1"/>
      <c r="L1" s="57" t="s">
        <v>51</v>
      </c>
      <c r="M1" s="57"/>
      <c r="N1" s="57"/>
    </row>
    <row r="2" spans="1:14" ht="31.5" customHeight="1" x14ac:dyDescent="0.4">
      <c r="A2" s="1"/>
      <c r="B2" s="13"/>
      <c r="C2" s="1"/>
      <c r="D2" s="1"/>
      <c r="E2" s="1"/>
      <c r="F2" s="1"/>
      <c r="G2" s="1"/>
      <c r="H2" s="1"/>
      <c r="I2" s="60" t="s">
        <v>0</v>
      </c>
      <c r="J2" s="60"/>
      <c r="K2" s="60"/>
      <c r="L2" s="60"/>
      <c r="M2" s="60"/>
      <c r="N2" s="60"/>
    </row>
    <row r="3" spans="1:14" ht="39" customHeight="1" x14ac:dyDescent="0.4">
      <c r="A3" s="1"/>
      <c r="B3" s="13"/>
      <c r="C3" s="1"/>
      <c r="D3" s="1"/>
      <c r="E3" s="1"/>
      <c r="F3" s="1"/>
      <c r="G3" s="1"/>
      <c r="H3" s="1"/>
      <c r="I3" s="61" t="s">
        <v>28</v>
      </c>
      <c r="J3" s="61"/>
      <c r="K3" s="61"/>
      <c r="L3" s="61"/>
      <c r="M3" s="61"/>
      <c r="N3" s="61"/>
    </row>
    <row r="4" spans="1:14" ht="41.25" customHeight="1" x14ac:dyDescent="0.4">
      <c r="A4" s="1"/>
      <c r="B4" s="13"/>
      <c r="C4" s="1"/>
      <c r="D4" s="1"/>
      <c r="E4" s="1"/>
      <c r="F4" s="1"/>
      <c r="G4" s="1"/>
      <c r="H4" s="1"/>
      <c r="I4" s="1"/>
      <c r="J4" s="64" t="s">
        <v>19</v>
      </c>
      <c r="K4" s="64"/>
      <c r="L4" s="64"/>
      <c r="M4" s="16" t="s">
        <v>29</v>
      </c>
      <c r="N4" s="12"/>
    </row>
    <row r="5" spans="1:14" ht="39.75" customHeight="1" x14ac:dyDescent="0.25">
      <c r="A5" s="1"/>
      <c r="B5" s="13"/>
      <c r="C5" s="1"/>
      <c r="D5" s="1"/>
      <c r="E5" s="1"/>
      <c r="F5" s="1"/>
      <c r="G5" s="1"/>
      <c r="H5" s="1"/>
      <c r="I5" s="1"/>
      <c r="J5" s="73" t="s">
        <v>24</v>
      </c>
      <c r="K5" s="73"/>
      <c r="L5" s="73"/>
      <c r="M5" s="73"/>
      <c r="N5" s="17"/>
    </row>
    <row r="6" spans="1:14" x14ac:dyDescent="0.25">
      <c r="A6" s="1"/>
      <c r="B6" s="1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38.25" customHeight="1" x14ac:dyDescent="0.25">
      <c r="A7" s="65" t="s">
        <v>30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7.5" customHeight="1" x14ac:dyDescent="0.25">
      <c r="A8" s="33"/>
      <c r="B8" s="34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106.5" customHeight="1" x14ac:dyDescent="0.25">
      <c r="A9" s="69" t="s">
        <v>1</v>
      </c>
      <c r="B9" s="74" t="s">
        <v>2</v>
      </c>
      <c r="C9" s="75"/>
      <c r="D9" s="62" t="s">
        <v>3</v>
      </c>
      <c r="E9" s="62" t="s">
        <v>4</v>
      </c>
      <c r="F9" s="62" t="s">
        <v>5</v>
      </c>
      <c r="G9" s="62" t="s">
        <v>6</v>
      </c>
      <c r="H9" s="71" t="s">
        <v>7</v>
      </c>
      <c r="I9" s="72"/>
      <c r="J9" s="72"/>
      <c r="K9" s="66" t="s">
        <v>8</v>
      </c>
      <c r="L9" s="67"/>
      <c r="M9" s="68"/>
      <c r="N9" s="35" t="s">
        <v>9</v>
      </c>
    </row>
    <row r="10" spans="1:14" ht="266.25" customHeight="1" x14ac:dyDescent="0.25">
      <c r="A10" s="70"/>
      <c r="B10" s="76"/>
      <c r="C10" s="77"/>
      <c r="D10" s="63"/>
      <c r="E10" s="63"/>
      <c r="F10" s="63"/>
      <c r="G10" s="63"/>
      <c r="H10" s="29" t="s">
        <v>25</v>
      </c>
      <c r="I10" s="29" t="s">
        <v>26</v>
      </c>
      <c r="J10" s="29" t="s">
        <v>27</v>
      </c>
      <c r="K10" s="30" t="s">
        <v>10</v>
      </c>
      <c r="L10" s="30" t="s">
        <v>11</v>
      </c>
      <c r="M10" s="20" t="s">
        <v>22</v>
      </c>
      <c r="N10" s="36" t="s">
        <v>23</v>
      </c>
    </row>
    <row r="11" spans="1:14" ht="18.75" x14ac:dyDescent="0.25">
      <c r="A11" s="37">
        <v>1</v>
      </c>
      <c r="B11" s="58">
        <v>2</v>
      </c>
      <c r="C11" s="59"/>
      <c r="D11" s="27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1">
        <v>10</v>
      </c>
      <c r="K11" s="21">
        <v>12</v>
      </c>
      <c r="L11" s="21">
        <v>13</v>
      </c>
      <c r="M11" s="21">
        <v>14</v>
      </c>
      <c r="N11" s="38">
        <v>15</v>
      </c>
    </row>
    <row r="12" spans="1:14" ht="20.25" x14ac:dyDescent="0.25">
      <c r="A12" s="39"/>
      <c r="B12" s="43"/>
      <c r="C12" s="44"/>
      <c r="D12" s="45"/>
      <c r="E12" s="22" t="str">
        <f t="shared" ref="E12" si="0">MID(D12,1,5)</f>
        <v/>
      </c>
      <c r="F12" s="28"/>
      <c r="G12" s="23"/>
      <c r="H12" s="31"/>
      <c r="I12" s="32"/>
      <c r="J12" s="32"/>
      <c r="K12" s="24" t="e">
        <f t="shared" ref="K12" si="1">AVERAGE(H12:J12)</f>
        <v>#DIV/0!</v>
      </c>
      <c r="L12" s="25" t="e">
        <f t="array" ref="L12">SQRT(((SUM((POWER(J12:J12-K12,2)),(POWER(I12-K12,2)),(POWER(H12-K12,2)),(POWER(J12-K12,2)))/(COLUMNS(H12:J12)-1))))</f>
        <v>#DIV/0!</v>
      </c>
      <c r="M12" s="25" t="e">
        <f t="shared" ref="M12" si="2">IF(OR(K12&lt;&gt;0,L12&lt;&gt;0),L12/K12*100,0)</f>
        <v>#DIV/0!</v>
      </c>
      <c r="N12" s="26">
        <f t="shared" ref="N12" si="3">((G12/3)*(SUM(H12:J12)))</f>
        <v>0</v>
      </c>
    </row>
    <row r="13" spans="1:14" ht="20.25" x14ac:dyDescent="0.25">
      <c r="A13" s="39"/>
      <c r="B13" s="43"/>
      <c r="C13" s="44"/>
      <c r="D13" s="45"/>
      <c r="E13" s="22" t="str">
        <f t="shared" ref="E13:E17" si="4">MID(D13,1,5)</f>
        <v/>
      </c>
      <c r="F13" s="28"/>
      <c r="G13" s="23"/>
      <c r="H13" s="31"/>
      <c r="I13" s="32"/>
      <c r="J13" s="32"/>
      <c r="K13" s="24" t="e">
        <f t="shared" ref="K13:K17" si="5">AVERAGE(H13:J13)</f>
        <v>#DIV/0!</v>
      </c>
      <c r="L13" s="25" t="e">
        <f t="array" ref="L13">SQRT(((SUM((POWER(J13:J13-K13,2)),(POWER(I13-K13,2)),(POWER(H13-K13,2)),(POWER(J13-K13,2)))/(COLUMNS(H13:J13)-1))))</f>
        <v>#DIV/0!</v>
      </c>
      <c r="M13" s="25" t="e">
        <f t="shared" ref="M13:M17" si="6">IF(OR(K13&lt;&gt;0,L13&lt;&gt;0),L13/K13*100,0)</f>
        <v>#DIV/0!</v>
      </c>
      <c r="N13" s="26">
        <f t="shared" ref="N13:N17" si="7">((G13/3)*(SUM(H13:J13)))</f>
        <v>0</v>
      </c>
    </row>
    <row r="14" spans="1:14" ht="20.25" x14ac:dyDescent="0.25">
      <c r="A14" s="39"/>
      <c r="B14" s="43"/>
      <c r="C14" s="44"/>
      <c r="D14" s="45"/>
      <c r="E14" s="22" t="str">
        <f t="shared" si="4"/>
        <v/>
      </c>
      <c r="F14" s="28"/>
      <c r="G14" s="23"/>
      <c r="H14" s="31"/>
      <c r="I14" s="32"/>
      <c r="J14" s="32"/>
      <c r="K14" s="24" t="e">
        <f t="shared" si="5"/>
        <v>#DIV/0!</v>
      </c>
      <c r="L14" s="25" t="e">
        <f t="array" ref="L14">SQRT(((SUM((POWER(J14:J14-K14,2)),(POWER(I14-K14,2)),(POWER(H14-K14,2)),(POWER(J14-K14,2)))/(COLUMNS(H14:J14)-1))))</f>
        <v>#DIV/0!</v>
      </c>
      <c r="M14" s="25" t="e">
        <f t="shared" si="6"/>
        <v>#DIV/0!</v>
      </c>
      <c r="N14" s="26">
        <f t="shared" si="7"/>
        <v>0</v>
      </c>
    </row>
    <row r="15" spans="1:14" ht="20.25" x14ac:dyDescent="0.25">
      <c r="A15" s="39"/>
      <c r="B15" s="43"/>
      <c r="C15" s="44"/>
      <c r="D15" s="45"/>
      <c r="E15" s="22" t="str">
        <f t="shared" si="4"/>
        <v/>
      </c>
      <c r="F15" s="28"/>
      <c r="G15" s="23"/>
      <c r="H15" s="31"/>
      <c r="I15" s="32"/>
      <c r="J15" s="32"/>
      <c r="K15" s="24" t="e">
        <f t="shared" si="5"/>
        <v>#DIV/0!</v>
      </c>
      <c r="L15" s="25" t="e">
        <f t="array" ref="L15">SQRT(((SUM((POWER(J15:J15-K15,2)),(POWER(I15-K15,2)),(POWER(H15-K15,2)),(POWER(J15-K15,2)))/(COLUMNS(H15:J15)-1))))</f>
        <v>#DIV/0!</v>
      </c>
      <c r="M15" s="25" t="e">
        <f t="shared" si="6"/>
        <v>#DIV/0!</v>
      </c>
      <c r="N15" s="26">
        <f t="shared" si="7"/>
        <v>0</v>
      </c>
    </row>
    <row r="16" spans="1:14" ht="20.25" x14ac:dyDescent="0.25">
      <c r="A16" s="39"/>
      <c r="B16" s="43"/>
      <c r="C16" s="44"/>
      <c r="D16" s="45"/>
      <c r="E16" s="22" t="str">
        <f t="shared" si="4"/>
        <v/>
      </c>
      <c r="F16" s="28"/>
      <c r="G16" s="23"/>
      <c r="H16" s="31"/>
      <c r="I16" s="32"/>
      <c r="J16" s="32"/>
      <c r="K16" s="24" t="e">
        <f t="shared" si="5"/>
        <v>#DIV/0!</v>
      </c>
      <c r="L16" s="25" t="e">
        <f t="array" ref="L16">SQRT(((SUM((POWER(J16:J16-K16,2)),(POWER(I16-K16,2)),(POWER(H16-K16,2)),(POWER(J16-K16,2)))/(COLUMNS(H16:J16)-1))))</f>
        <v>#DIV/0!</v>
      </c>
      <c r="M16" s="25" t="e">
        <f t="shared" si="6"/>
        <v>#DIV/0!</v>
      </c>
      <c r="N16" s="26">
        <f t="shared" si="7"/>
        <v>0</v>
      </c>
    </row>
    <row r="17" spans="1:14" ht="20.25" x14ac:dyDescent="0.25">
      <c r="A17" s="39"/>
      <c r="B17" s="43"/>
      <c r="C17" s="44"/>
      <c r="D17" s="45"/>
      <c r="E17" s="22" t="str">
        <f t="shared" si="4"/>
        <v/>
      </c>
      <c r="F17" s="28"/>
      <c r="G17" s="23"/>
      <c r="H17" s="31"/>
      <c r="I17" s="32"/>
      <c r="J17" s="32"/>
      <c r="K17" s="24" t="e">
        <f t="shared" si="5"/>
        <v>#DIV/0!</v>
      </c>
      <c r="L17" s="25" t="e">
        <f t="array" ref="L17">SQRT(((SUM((POWER(J17:J17-K17,2)),(POWER(I17-K17,2)),(POWER(H17-K17,2)),(POWER(J17-K17,2)))/(COLUMNS(H17:J17)-1))))</f>
        <v>#DIV/0!</v>
      </c>
      <c r="M17" s="25" t="e">
        <f t="shared" si="6"/>
        <v>#DIV/0!</v>
      </c>
      <c r="N17" s="26">
        <f t="shared" si="7"/>
        <v>0</v>
      </c>
    </row>
    <row r="18" spans="1:14" ht="33.75" customHeight="1" x14ac:dyDescent="0.25">
      <c r="A18" s="78" t="s">
        <v>12</v>
      </c>
      <c r="B18" s="79"/>
      <c r="C18" s="80"/>
      <c r="D18" s="81"/>
      <c r="E18" s="40"/>
      <c r="F18" s="40"/>
      <c r="G18" s="40"/>
      <c r="H18" s="41">
        <f>SUMPRODUCT(G12:G17,H12:H17)</f>
        <v>0</v>
      </c>
      <c r="I18" s="41">
        <f>SUMPRODUCT(G12:G17,I12:I17)</f>
        <v>0</v>
      </c>
      <c r="J18" s="41">
        <f>SUMPRODUCT(G12:G17,J12:J17)</f>
        <v>0</v>
      </c>
      <c r="K18" s="40"/>
      <c r="L18" s="40"/>
      <c r="M18" s="40"/>
      <c r="N18" s="42">
        <f>SUM(N12:N17)</f>
        <v>0</v>
      </c>
    </row>
    <row r="19" spans="1:14" ht="26.25" customHeight="1" x14ac:dyDescent="0.25">
      <c r="A19" s="82" t="s">
        <v>13</v>
      </c>
      <c r="B19" s="82"/>
      <c r="C19" s="82"/>
      <c r="D19" s="8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44.25" customHeight="1" x14ac:dyDescent="0.3">
      <c r="A20" s="3"/>
      <c r="B20" s="83" t="s">
        <v>14</v>
      </c>
      <c r="C20" s="83"/>
      <c r="D20" s="11"/>
      <c r="E20" s="5"/>
      <c r="F20" s="84" t="s">
        <v>15</v>
      </c>
      <c r="G20" s="85"/>
      <c r="H20" s="85"/>
      <c r="I20" s="85"/>
      <c r="J20" s="85"/>
      <c r="K20" s="86"/>
      <c r="L20" s="5"/>
      <c r="M20" s="5"/>
      <c r="N20" s="5"/>
    </row>
    <row r="21" spans="1:14" ht="72.75" customHeight="1" x14ac:dyDescent="0.25">
      <c r="A21" s="57" t="s">
        <v>31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4" ht="15" customHeight="1" x14ac:dyDescent="0.25">
      <c r="A22" s="3"/>
      <c r="B22" s="14"/>
      <c r="C22" s="3"/>
      <c r="D22" s="5"/>
      <c r="E22" s="5"/>
      <c r="F22" s="5"/>
      <c r="G22" s="88" t="s">
        <v>16</v>
      </c>
      <c r="H22" s="89"/>
      <c r="I22" s="94">
        <f>I18</f>
        <v>0</v>
      </c>
      <c r="J22" s="95"/>
      <c r="K22" s="5"/>
      <c r="L22" s="5"/>
      <c r="M22" s="5"/>
      <c r="N22" s="5"/>
    </row>
    <row r="23" spans="1:14" ht="18.75" customHeight="1" x14ac:dyDescent="0.3">
      <c r="A23" s="3"/>
      <c r="B23" s="100" t="s">
        <v>17</v>
      </c>
      <c r="C23" s="100"/>
      <c r="D23" s="100"/>
      <c r="E23" s="5"/>
      <c r="F23" s="5"/>
      <c r="G23" s="90"/>
      <c r="H23" s="91"/>
      <c r="I23" s="96"/>
      <c r="J23" s="97"/>
      <c r="K23" s="5"/>
      <c r="L23" s="5"/>
      <c r="M23" s="5"/>
      <c r="N23" s="5"/>
    </row>
    <row r="24" spans="1:14" ht="15" customHeight="1" x14ac:dyDescent="0.25">
      <c r="A24" s="3"/>
      <c r="B24" s="14"/>
      <c r="C24" s="3"/>
      <c r="D24" s="5"/>
      <c r="E24" s="5"/>
      <c r="F24" s="5"/>
      <c r="G24" s="92"/>
      <c r="H24" s="93"/>
      <c r="I24" s="98"/>
      <c r="J24" s="99"/>
      <c r="K24" s="5"/>
      <c r="L24" s="5"/>
      <c r="M24" s="5"/>
      <c r="N24" s="5"/>
    </row>
    <row r="25" spans="1:14" ht="28.5" x14ac:dyDescent="0.3">
      <c r="A25" s="3"/>
      <c r="B25" s="18"/>
      <c r="C25" s="4"/>
      <c r="D25" s="5"/>
      <c r="E25" s="5"/>
      <c r="F25" s="5"/>
      <c r="G25" s="6"/>
      <c r="H25" s="6"/>
      <c r="I25" s="7"/>
      <c r="J25" s="7"/>
      <c r="K25" s="5"/>
      <c r="L25" s="5"/>
      <c r="M25" s="5"/>
      <c r="N25" s="5"/>
    </row>
    <row r="26" spans="1:14" ht="28.5" customHeight="1" x14ac:dyDescent="0.3">
      <c r="A26" s="3"/>
      <c r="B26"/>
      <c r="C26" s="10" t="s">
        <v>20</v>
      </c>
      <c r="D26" s="10"/>
      <c r="E26" s="10" t="s">
        <v>21</v>
      </c>
      <c r="F26" s="10"/>
      <c r="G26" s="10"/>
      <c r="H26" s="6"/>
      <c r="I26" s="9"/>
      <c r="J26" s="4"/>
      <c r="K26" s="4"/>
      <c r="L26" s="3"/>
      <c r="M26" s="3"/>
      <c r="N26" s="3"/>
    </row>
    <row r="27" spans="1:14" ht="28.5" x14ac:dyDescent="0.3">
      <c r="A27" s="3"/>
      <c r="B27"/>
      <c r="C27" s="87" t="s">
        <v>18</v>
      </c>
      <c r="D27" s="87"/>
      <c r="E27" s="87"/>
      <c r="F27" s="87"/>
      <c r="G27" s="87"/>
      <c r="H27" s="6"/>
      <c r="I27" s="9"/>
      <c r="J27" s="4"/>
      <c r="K27" s="4"/>
      <c r="L27" s="3"/>
      <c r="M27" s="3"/>
      <c r="N27" s="3"/>
    </row>
    <row r="28" spans="1:14" ht="28.5" x14ac:dyDescent="0.3">
      <c r="A28" s="3"/>
      <c r="B28"/>
      <c r="C28" s="19"/>
      <c r="D28" s="19"/>
      <c r="E28" s="19"/>
      <c r="F28" s="19"/>
      <c r="G28" s="19"/>
      <c r="H28" s="6"/>
      <c r="I28" s="9"/>
      <c r="J28" s="4"/>
      <c r="K28" s="4"/>
      <c r="L28" s="3"/>
      <c r="M28" s="3"/>
      <c r="N28" s="3"/>
    </row>
    <row r="29" spans="1:14" ht="28.5" x14ac:dyDescent="0.3">
      <c r="A29" s="3"/>
      <c r="B29"/>
      <c r="C29" s="73" t="s">
        <v>24</v>
      </c>
      <c r="D29" s="73"/>
      <c r="E29" s="73"/>
      <c r="F29" s="73"/>
      <c r="G29" s="4"/>
      <c r="H29" s="6"/>
      <c r="I29" s="9"/>
      <c r="J29" s="4"/>
      <c r="K29" s="4"/>
      <c r="L29" s="3"/>
      <c r="M29" s="3"/>
      <c r="N29" s="3"/>
    </row>
    <row r="30" spans="1:14" ht="28.5" customHeight="1" x14ac:dyDescent="0.3">
      <c r="A30" s="3"/>
      <c r="B30"/>
      <c r="D30" s="8"/>
      <c r="E30" s="4"/>
      <c r="F30" s="8"/>
      <c r="G30" s="4"/>
      <c r="H30" s="6"/>
      <c r="I30" s="4"/>
      <c r="J30" s="4"/>
      <c r="K30" s="4"/>
      <c r="L30" s="3"/>
      <c r="M30" s="3"/>
      <c r="N30" s="3"/>
    </row>
    <row r="31" spans="1:14" ht="28.5" x14ac:dyDescent="0.25">
      <c r="B31"/>
      <c r="H31" s="6"/>
    </row>
    <row r="32" spans="1:14" ht="28.5" x14ac:dyDescent="0.25">
      <c r="B32"/>
      <c r="H32" s="6"/>
    </row>
    <row r="33" spans="2:8" ht="28.5" x14ac:dyDescent="0.25">
      <c r="B33"/>
      <c r="H33" s="6"/>
    </row>
    <row r="34" spans="2:8" ht="28.5" x14ac:dyDescent="0.25">
      <c r="B34"/>
      <c r="H34" s="6"/>
    </row>
    <row r="35" spans="2:8" ht="28.5" x14ac:dyDescent="0.25">
      <c r="B35"/>
      <c r="H35" s="6"/>
    </row>
    <row r="36" spans="2:8" ht="28.5" x14ac:dyDescent="0.25">
      <c r="B36"/>
      <c r="H36" s="6"/>
    </row>
    <row r="37" spans="2:8" ht="28.5" x14ac:dyDescent="0.25">
      <c r="B37"/>
      <c r="H37" s="6"/>
    </row>
    <row r="38" spans="2:8" ht="28.5" x14ac:dyDescent="0.25">
      <c r="B38"/>
      <c r="H38" s="6"/>
    </row>
    <row r="39" spans="2:8" ht="28.5" x14ac:dyDescent="0.25">
      <c r="B39"/>
      <c r="H39" s="6"/>
    </row>
    <row r="40" spans="2:8" x14ac:dyDescent="0.25">
      <c r="B40"/>
    </row>
    <row r="41" spans="2:8" x14ac:dyDescent="0.25">
      <c r="B41"/>
    </row>
    <row r="42" spans="2:8" x14ac:dyDescent="0.25">
      <c r="B42"/>
    </row>
    <row r="43" spans="2:8" x14ac:dyDescent="0.25">
      <c r="B43"/>
    </row>
    <row r="44" spans="2:8" x14ac:dyDescent="0.25">
      <c r="B44"/>
    </row>
    <row r="45" spans="2:8" x14ac:dyDescent="0.25">
      <c r="B45"/>
    </row>
    <row r="46" spans="2:8" x14ac:dyDescent="0.25">
      <c r="B46"/>
    </row>
    <row r="47" spans="2:8" x14ac:dyDescent="0.25">
      <c r="B47"/>
    </row>
    <row r="48" spans="2:8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</sheetData>
  <mergeCells count="25">
    <mergeCell ref="C29:F29"/>
    <mergeCell ref="C27:G27"/>
    <mergeCell ref="G22:H24"/>
    <mergeCell ref="I22:J24"/>
    <mergeCell ref="B23:D23"/>
    <mergeCell ref="A18:D18"/>
    <mergeCell ref="A19:D19"/>
    <mergeCell ref="B20:C20"/>
    <mergeCell ref="F20:K20"/>
    <mergeCell ref="A21:N21"/>
    <mergeCell ref="L1:N1"/>
    <mergeCell ref="B11:C11"/>
    <mergeCell ref="I2:N2"/>
    <mergeCell ref="I3:N3"/>
    <mergeCell ref="D9:D10"/>
    <mergeCell ref="E9:E10"/>
    <mergeCell ref="J4:L4"/>
    <mergeCell ref="A7:N7"/>
    <mergeCell ref="F9:F10"/>
    <mergeCell ref="G9:G10"/>
    <mergeCell ref="K9:M9"/>
    <mergeCell ref="A9:A10"/>
    <mergeCell ref="H9:J9"/>
    <mergeCell ref="J5:M5"/>
    <mergeCell ref="B9:C10"/>
  </mergeCells>
  <pageMargins left="0.25" right="0.25" top="0.26250000000000001" bottom="0.33687499999999998" header="0.3" footer="0.3"/>
  <pageSetup paperSize="9"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D4" sqref="D4"/>
    </sheetView>
  </sheetViews>
  <sheetFormatPr defaultRowHeight="15" x14ac:dyDescent="0.25"/>
  <cols>
    <col min="2" max="2" width="19.140625" customWidth="1"/>
    <col min="5" max="5" width="16.85546875" customWidth="1"/>
    <col min="6" max="6" width="21.7109375" customWidth="1"/>
    <col min="7" max="7" width="9.140625" hidden="1" customWidth="1"/>
  </cols>
  <sheetData>
    <row r="2" spans="1:6" ht="15.75" x14ac:dyDescent="0.25">
      <c r="C2" s="46" t="s">
        <v>32</v>
      </c>
    </row>
    <row r="4" spans="1:6" x14ac:dyDescent="0.25">
      <c r="E4" s="105" t="s">
        <v>0</v>
      </c>
      <c r="F4" s="105"/>
    </row>
    <row r="5" spans="1:6" ht="27.75" customHeight="1" x14ac:dyDescent="0.25">
      <c r="E5" s="106" t="s">
        <v>28</v>
      </c>
      <c r="F5" s="106"/>
    </row>
    <row r="6" spans="1:6" x14ac:dyDescent="0.25">
      <c r="E6" s="47"/>
      <c r="F6" s="48" t="s">
        <v>33</v>
      </c>
    </row>
    <row r="8" spans="1:6" ht="79.5" customHeight="1" x14ac:dyDescent="0.25">
      <c r="A8" s="107" t="s">
        <v>34</v>
      </c>
      <c r="B8" s="107"/>
      <c r="C8" s="107"/>
      <c r="D8" s="107"/>
      <c r="E8" s="107"/>
      <c r="F8" s="107"/>
    </row>
    <row r="10" spans="1:6" ht="76.5" customHeight="1" x14ac:dyDescent="0.25">
      <c r="A10" s="101" t="s">
        <v>35</v>
      </c>
      <c r="B10" s="101"/>
      <c r="C10" s="101"/>
      <c r="D10" s="101"/>
      <c r="E10" s="101"/>
      <c r="F10" s="101"/>
    </row>
    <row r="11" spans="1:6" ht="77.25" customHeight="1" x14ac:dyDescent="0.25">
      <c r="A11" s="101" t="s">
        <v>36</v>
      </c>
      <c r="B11" s="101"/>
      <c r="C11" s="101"/>
      <c r="D11" s="101"/>
      <c r="E11" s="101"/>
      <c r="F11" s="101"/>
    </row>
    <row r="12" spans="1:6" ht="35.25" customHeight="1" x14ac:dyDescent="0.25">
      <c r="A12" s="101" t="s">
        <v>37</v>
      </c>
      <c r="B12" s="101"/>
      <c r="C12" s="101"/>
      <c r="D12" s="101"/>
      <c r="E12" s="101"/>
      <c r="F12" s="101"/>
    </row>
    <row r="13" spans="1:6" ht="94.5" customHeight="1" x14ac:dyDescent="0.25">
      <c r="A13" s="101" t="s">
        <v>38</v>
      </c>
      <c r="B13" s="101"/>
      <c r="C13" s="101"/>
      <c r="D13" s="101"/>
      <c r="E13" s="101"/>
      <c r="F13" s="101"/>
    </row>
    <row r="14" spans="1:6" ht="15.75" thickBot="1" x14ac:dyDescent="0.3">
      <c r="F14" s="49" t="s">
        <v>39</v>
      </c>
    </row>
    <row r="15" spans="1:6" ht="39" thickBot="1" x14ac:dyDescent="0.3">
      <c r="A15" s="50" t="s">
        <v>40</v>
      </c>
      <c r="B15" s="51" t="s">
        <v>41</v>
      </c>
      <c r="C15" s="51" t="s">
        <v>42</v>
      </c>
      <c r="D15" s="51" t="s">
        <v>43</v>
      </c>
      <c r="E15" s="51" t="s">
        <v>44</v>
      </c>
      <c r="F15" s="51" t="s">
        <v>45</v>
      </c>
    </row>
    <row r="16" spans="1:6" ht="51.75" thickBot="1" x14ac:dyDescent="0.3">
      <c r="A16" s="52">
        <v>1</v>
      </c>
      <c r="B16" s="53" t="s">
        <v>46</v>
      </c>
      <c r="C16" s="54">
        <v>1</v>
      </c>
      <c r="D16" s="54" t="s">
        <v>47</v>
      </c>
      <c r="E16" s="54" t="s">
        <v>48</v>
      </c>
      <c r="F16" s="54" t="s">
        <v>48</v>
      </c>
    </row>
    <row r="17" spans="1:6" ht="15.75" thickBot="1" x14ac:dyDescent="0.3">
      <c r="A17" s="102" t="s">
        <v>49</v>
      </c>
      <c r="B17" s="103"/>
      <c r="C17" s="103"/>
      <c r="D17" s="103"/>
      <c r="E17" s="104"/>
      <c r="F17" s="55" t="s">
        <v>48</v>
      </c>
    </row>
    <row r="20" spans="1:6" ht="15.75" x14ac:dyDescent="0.25">
      <c r="A20" s="56" t="s">
        <v>50</v>
      </c>
      <c r="B20" s="56"/>
    </row>
  </sheetData>
  <mergeCells count="8">
    <mergeCell ref="A11:F11"/>
    <mergeCell ref="A12:F12"/>
    <mergeCell ref="A13:F13"/>
    <mergeCell ref="A17:E17"/>
    <mergeCell ref="E4:F4"/>
    <mergeCell ref="E5:F5"/>
    <mergeCell ref="A8:F8"/>
    <mergeCell ref="A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 НМЦД</vt:lpstr>
      <vt:lpstr>НМЦД Иной метод</vt:lpstr>
      <vt:lpstr>'Расчет НМЦД'!Область_печати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Пеканов Яков Михайлович</dc:creator>
  <cp:lastModifiedBy>Смирнова Татьяна Михайловна</cp:lastModifiedBy>
  <cp:lastPrinted>2025-06-18T13:17:52Z</cp:lastPrinted>
  <dcterms:created xsi:type="dcterms:W3CDTF">2023-02-14T11:04:36Z</dcterms:created>
  <dcterms:modified xsi:type="dcterms:W3CDTF">2025-07-18T12:28:05Z</dcterms:modified>
</cp:coreProperties>
</file>